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st estimator" sheetId="1" r:id="rId1"/>
    <sheet name="Receipt" sheetId="2" r:id="rId2"/>
  </sheets>
  <definedNames>
    <definedName name="_xlnm.Print_Area" localSheetId="0">'Cost estimator'!$A$1:$H$74</definedName>
    <definedName name="_xlnm.Print_Area" localSheetId="1">'Receipt'!$A$1:$F$17</definedName>
  </definedNames>
  <calcPr fullCalcOnLoad="1"/>
</workbook>
</file>

<file path=xl/sharedStrings.xml><?xml version="1.0" encoding="utf-8"?>
<sst xmlns="http://schemas.openxmlformats.org/spreadsheetml/2006/main" count="148" uniqueCount="79">
  <si>
    <t xml:space="preserve">IACHEC2019 Request form, charge calculator, receipt generator </t>
  </si>
  <si>
    <r>
      <rPr>
        <sz val="10"/>
        <rFont val="IPA Pゴシック"/>
        <family val="2"/>
      </rPr>
      <t xml:space="preserve">Fill in your name, e-mail, and the requested number (in the unit of person) in the white cells below. 
An example is filled in in </t>
    </r>
    <r>
      <rPr>
        <sz val="10"/>
        <color indexed="53"/>
        <rFont val="IPA Pゴシック"/>
        <family val="2"/>
      </rPr>
      <t>red color</t>
    </r>
    <r>
      <rPr>
        <sz val="10"/>
        <rFont val="IPA Pゴシック"/>
        <family val="2"/>
      </rPr>
      <t>. Do not request a room using a web site of the venue; you will be charged twice.</t>
    </r>
  </si>
  <si>
    <t>LOC check items at registration</t>
  </si>
  <si>
    <t>Your name on receipt</t>
  </si>
  <si>
    <t>Masahiro Tsujimoto</t>
  </si>
  <si>
    <t>Name on the reciept.</t>
  </si>
  <si>
    <t>Name tag issued?</t>
  </si>
  <si>
    <t>E-mail address</t>
  </si>
  <si>
    <t>tsujimot@astro.isas.jaxa.jp</t>
  </si>
  <si>
    <t>An e-mail will be sent to this address for credit card payment later.</t>
  </si>
  <si>
    <t>Number of your receipt</t>
  </si>
  <si>
    <t>1/1</t>
  </si>
  <si>
    <t>Sequential number/total number of this sheet that you copy and fill.</t>
  </si>
  <si>
    <t>Summary of charges</t>
  </si>
  <si>
    <t>Registration</t>
  </si>
  <si>
    <t>Receipt will be issued by the LOC. It is auto-generated in the next tab.</t>
  </si>
  <si>
    <t>Receipt issued?</t>
  </si>
  <si>
    <t>Accommodation</t>
  </si>
  <si>
    <t>Receipt will be issued by the hotel.</t>
  </si>
  <si>
    <t>Meals, reception, banquet</t>
  </si>
  <si>
    <t>Total</t>
  </si>
  <si>
    <t>Complete the credit card payment by May 15.</t>
  </si>
  <si>
    <t>All payments made?</t>
  </si>
  <si>
    <t>Summary of requests</t>
  </si>
  <si>
    <t>Number of meal tickets</t>
  </si>
  <si>
    <t>Breakfast</t>
  </si>
  <si>
    <t>No ticket required for breakfasts.</t>
  </si>
  <si>
    <t>Lunch</t>
  </si>
  <si>
    <t>Receive this number of tickets at registration.
One ticket per person.</t>
  </si>
  <si>
    <t>Ticket issued?</t>
  </si>
  <si>
    <t>Dinner</t>
  </si>
  <si>
    <t>Reception</t>
  </si>
  <si>
    <t>Banquet</t>
  </si>
  <si>
    <t>Number of rooms</t>
  </si>
  <si>
    <t>May 19 (Sun)</t>
  </si>
  <si>
    <t>Fractional numbers indicate that you share a room with somebody else.</t>
  </si>
  <si>
    <t>Room number(s) confirmed?</t>
  </si>
  <si>
    <t>May 20 (Mon)</t>
  </si>
  <si>
    <t>May 21 (Tue)</t>
  </si>
  <si>
    <t>May 22 (Wed)</t>
  </si>
  <si>
    <t>May 23 (Thu)</t>
  </si>
  <si>
    <t>Shopping item</t>
  </si>
  <si>
    <t>Req'ed num</t>
  </si>
  <si>
    <t>Price/person</t>
  </si>
  <si>
    <t>Sub-total</t>
  </si>
  <si>
    <t>Instruction</t>
  </si>
  <si>
    <t>(person)</t>
  </si>
  <si>
    <t>(yen)</t>
  </si>
  <si>
    <t>(1/3) Form of participation</t>
  </si>
  <si>
    <t>Local</t>
  </si>
  <si>
    <t>Choose one of the two options. Price is TBD. Not needed for accompanying people.</t>
  </si>
  <si>
    <t>Remote</t>
  </si>
  <si>
    <t>(2/3) Accommodation</t>
  </si>
  <si>
    <t>Single for 1</t>
  </si>
  <si>
    <t>Fill in the required number.
Example 1: If you want to occupy a twin room by yourself, fill in “1” for Twin for 1.
Example 2: If you request one twin room for 2 people (you and your accompanying person) on May 19, fill in "2" (not "1"!) in the cell "May 19 (Sun) - Twin for 2". The total price is charged to you.
Example 3: If you want to share a twin room with your colleague on May 19, fill in "1" (not "2"!) in the cell "May 19 (Sun) - Twin for 2". You will be charged only for your part. Fill in the cell on the right the name of your room mate.
Babies are not charged for the room charge.</t>
  </si>
  <si>
    <t>Twin for 1</t>
  </si>
  <si>
    <t>Twin for 2</t>
  </si>
  <si>
    <t>(Name of your room mate)</t>
  </si>
  <si>
    <t>Room share confirmed, if any?</t>
  </si>
  <si>
    <t>Triple for 3</t>
  </si>
  <si>
    <t>(Names of your room mates)</t>
  </si>
  <si>
    <t>Non-smoking room?</t>
  </si>
  <si>
    <t>non-smoking</t>
  </si>
  <si>
    <t>Smoking or non-smoking?</t>
  </si>
  <si>
    <t>(3/3) Meal</t>
  </si>
  <si>
    <t xml:space="preserve">Fill in the required number.
Example , If you request dinner for 3 people on May 20, fill in "3" in the cell "May 20 - dinner". The total price is charged to you.
Children under the age of 12 or below have discounts for breakfast and dinner. Use a different form. 
</t>
  </si>
  <si>
    <t>May 24 (Fri)</t>
  </si>
  <si>
    <t>Any dietary needs?</t>
  </si>
  <si>
    <t>Tasty foods only.</t>
  </si>
  <si>
    <t>Dietary needs confirmed?</t>
  </si>
  <si>
    <t xml:space="preserve">Receipt num.          </t>
  </si>
  <si>
    <t>May 19, 2019</t>
  </si>
  <si>
    <t xml:space="preserve">領収書 / Receipt </t>
  </si>
  <si>
    <t xml:space="preserve">To. </t>
  </si>
  <si>
    <r>
      <rPr>
        <sz val="8"/>
        <rFont val="メイリオ"/>
        <family val="0"/>
      </rPr>
      <t>下記の金額を下記の費用（不課税）として確かに領収いたしました。 
We duly received your payment to cover the following fee (non-taxed) for the workshop 
“14</t>
    </r>
    <r>
      <rPr>
        <vertAlign val="superscript"/>
        <sz val="8"/>
        <rFont val="メイリオ"/>
        <family val="0"/>
      </rPr>
      <t>th</t>
    </r>
    <r>
      <rPr>
        <sz val="8"/>
        <rFont val="メイリオ"/>
        <family val="0"/>
      </rPr>
      <t xml:space="preserve"> Workshop of International Astronomical Consortium for High Energy Calibration” 
in the Shonan Village Center, Japan.</t>
    </r>
  </si>
  <si>
    <t>14th Workshop of International Astronomical Consortium for High Energy Calibration</t>
  </si>
  <si>
    <t>JPY</t>
  </si>
  <si>
    <r>
      <rPr>
        <sz val="8"/>
        <rFont val="メイリオ"/>
        <family val="0"/>
      </rPr>
      <t>14</t>
    </r>
    <r>
      <rPr>
        <vertAlign val="superscript"/>
        <sz val="8"/>
        <rFont val="メイリオ"/>
        <family val="0"/>
      </rPr>
      <t>th</t>
    </r>
    <r>
      <rPr>
        <sz val="8"/>
        <rFont val="メイリオ"/>
        <family val="0"/>
      </rPr>
      <t xml:space="preserve"> Workshop of International Astronomical Consortium for High Energy Calibration</t>
    </r>
  </si>
  <si>
    <t>LOC chairs: Yukikatsu Terada, Masahiro Tsujimoto</t>
  </si>
</sst>
</file>

<file path=xl/styles.xml><?xml version="1.0" encoding="utf-8"?>
<styleSheet xmlns="http://schemas.openxmlformats.org/spreadsheetml/2006/main">
  <numFmts count="3">
    <numFmt numFmtId="164" formatCode="General"/>
    <numFmt numFmtId="165" formatCode="@"/>
    <numFmt numFmtId="166" formatCode="[$￥-411]#,##0;[RED]\-[$￥-411]#,##0"/>
  </numFmts>
  <fonts count="28">
    <font>
      <sz val="10"/>
      <name val="ＭＳ Ｐゴシック"/>
      <family val="2"/>
    </font>
    <font>
      <sz val="10"/>
      <name val="Arial"/>
      <family val="0"/>
    </font>
    <font>
      <sz val="10"/>
      <color indexed="8"/>
      <name val="ＭＳ Ｐゴシック"/>
      <family val="2"/>
    </font>
    <font>
      <sz val="10"/>
      <color indexed="63"/>
      <name val="ＭＳ Ｐゴシック"/>
      <family val="2"/>
    </font>
    <font>
      <sz val="10"/>
      <color indexed="23"/>
      <name val="ＭＳ Ｐゴシック"/>
      <family val="2"/>
    </font>
    <font>
      <sz val="10"/>
      <color indexed="17"/>
      <name val="ＭＳ Ｐゴシック"/>
      <family val="2"/>
    </font>
    <font>
      <sz val="10"/>
      <color indexed="19"/>
      <name val="ＭＳ Ｐゴシック"/>
      <family val="2"/>
    </font>
    <font>
      <sz val="10"/>
      <color indexed="10"/>
      <name val="ＭＳ Ｐゴシック"/>
      <family val="2"/>
    </font>
    <font>
      <sz val="10"/>
      <color indexed="9"/>
      <name val="ＭＳ Ｐゴシック"/>
      <family val="2"/>
    </font>
    <font>
      <sz val="10"/>
      <name val="IPA Pゴシック"/>
      <family val="2"/>
    </font>
    <font>
      <sz val="10"/>
      <color indexed="55"/>
      <name val="IPA Pゴシック"/>
      <family val="2"/>
    </font>
    <font>
      <b/>
      <sz val="14"/>
      <name val="IPA Pゴシック"/>
      <family val="2"/>
    </font>
    <font>
      <sz val="14"/>
      <name val="IPA Pゴシック"/>
      <family val="2"/>
    </font>
    <font>
      <sz val="14"/>
      <color indexed="55"/>
      <name val="IPA Pゴシック"/>
      <family val="2"/>
    </font>
    <font>
      <sz val="10"/>
      <color indexed="53"/>
      <name val="IPA Pゴシック"/>
      <family val="2"/>
    </font>
    <font>
      <b/>
      <sz val="10"/>
      <color indexed="9"/>
      <name val="IPA Pゴシック"/>
      <family val="2"/>
    </font>
    <font>
      <sz val="10"/>
      <color indexed="55"/>
      <name val="ＭＳ Ｐゴシック"/>
      <family val="2"/>
    </font>
    <font>
      <b/>
      <sz val="10"/>
      <name val="IPA Pゴシック"/>
      <family val="2"/>
    </font>
    <font>
      <sz val="10"/>
      <name val="メイリオ"/>
      <family val="0"/>
    </font>
    <font>
      <u val="single"/>
      <sz val="10.5"/>
      <name val="メイリオ"/>
      <family val="0"/>
    </font>
    <font>
      <sz val="10.5"/>
      <name val="メイリオ"/>
      <family val="0"/>
    </font>
    <font>
      <b/>
      <sz val="16"/>
      <name val="メイリオ"/>
      <family val="0"/>
    </font>
    <font>
      <sz val="6"/>
      <name val="メイリオ"/>
      <family val="0"/>
    </font>
    <font>
      <sz val="16"/>
      <name val="メイリオ"/>
      <family val="0"/>
    </font>
    <font>
      <sz val="8"/>
      <name val="メイリオ"/>
      <family val="0"/>
    </font>
    <font>
      <vertAlign val="superscript"/>
      <sz val="8"/>
      <name val="メイリオ"/>
      <family val="0"/>
    </font>
    <font>
      <b/>
      <u val="single"/>
      <sz val="16"/>
      <name val="メイリオ"/>
      <family val="0"/>
    </font>
    <font>
      <b/>
      <sz val="12"/>
      <name val="メイリオ"/>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0"/>
        <bgColor indexed="64"/>
      </patternFill>
    </fill>
    <fill>
      <patternFill patternType="solid">
        <fgColor indexed="31"/>
        <bgColor indexed="64"/>
      </patternFill>
    </fill>
    <fill>
      <patternFill patternType="solid">
        <fgColor indexed="16"/>
        <bgColor indexed="64"/>
      </patternFill>
    </fill>
    <fill>
      <patternFill patternType="solid">
        <fgColor indexed="2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3" fillId="2" borderId="1" applyNumberFormat="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3" borderId="0" applyNumberFormat="0" applyBorder="0" applyAlignment="0" applyProtection="0"/>
    <xf numFmtId="164" fontId="6" fillId="2" borderId="0" applyNumberFormat="0" applyBorder="0" applyAlignment="0" applyProtection="0"/>
    <xf numFmtId="164" fontId="7" fillId="4" borderId="0" applyNumberFormat="0" applyBorder="0" applyAlignment="0" applyProtection="0"/>
    <xf numFmtId="164" fontId="7" fillId="0" borderId="0" applyNumberFormat="0" applyFill="0" applyBorder="0" applyAlignment="0" applyProtection="0"/>
    <xf numFmtId="164" fontId="8" fillId="5" borderId="0" applyNumberFormat="0" applyBorder="0" applyAlignment="0" applyProtection="0"/>
    <xf numFmtId="164" fontId="2" fillId="0" borderId="0" applyNumberFormat="0" applyFill="0" applyBorder="0" applyAlignment="0" applyProtection="0"/>
    <xf numFmtId="164" fontId="8" fillId="6" borderId="0" applyNumberFormat="0" applyBorder="0" applyAlignment="0" applyProtection="0"/>
    <xf numFmtId="164" fontId="8" fillId="7" borderId="0" applyNumberFormat="0" applyBorder="0" applyAlignment="0" applyProtection="0"/>
    <xf numFmtId="164" fontId="2" fillId="8" borderId="0" applyNumberFormat="0" applyBorder="0" applyAlignment="0" applyProtection="0"/>
  </cellStyleXfs>
  <cellXfs count="74">
    <xf numFmtId="164" fontId="0" fillId="0" borderId="0" xfId="0" applyAlignment="1">
      <alignment/>
    </xf>
    <xf numFmtId="164" fontId="9" fillId="9" borderId="0" xfId="0" applyFont="1" applyFill="1" applyAlignment="1">
      <alignment/>
    </xf>
    <xf numFmtId="164" fontId="9" fillId="10" borderId="0" xfId="0" applyFont="1" applyFill="1" applyAlignment="1">
      <alignment horizontal="center"/>
    </xf>
    <xf numFmtId="164" fontId="9" fillId="11" borderId="0" xfId="0" applyFont="1" applyFill="1" applyAlignment="1">
      <alignment horizontal="center"/>
    </xf>
    <xf numFmtId="164" fontId="9" fillId="12" borderId="0" xfId="0" applyFont="1" applyFill="1" applyAlignment="1">
      <alignment horizontal="center"/>
    </xf>
    <xf numFmtId="164" fontId="9" fillId="12" borderId="0" xfId="0" applyFont="1" applyFill="1" applyAlignment="1">
      <alignment vertical="top"/>
    </xf>
    <xf numFmtId="164" fontId="9" fillId="0" borderId="0" xfId="0" applyFont="1" applyAlignment="1">
      <alignment/>
    </xf>
    <xf numFmtId="164" fontId="10" fillId="0" borderId="0" xfId="0" applyFont="1" applyAlignment="1">
      <alignment/>
    </xf>
    <xf numFmtId="164" fontId="11" fillId="0" borderId="0" xfId="0" applyFont="1" applyFill="1" applyBorder="1" applyAlignment="1">
      <alignment horizontal="left" vertical="center"/>
    </xf>
    <xf numFmtId="164" fontId="12" fillId="0" borderId="0" xfId="0" applyFont="1" applyAlignment="1">
      <alignment/>
    </xf>
    <xf numFmtId="164" fontId="13" fillId="0" borderId="0" xfId="0" applyFont="1" applyAlignment="1">
      <alignment/>
    </xf>
    <xf numFmtId="164" fontId="9" fillId="0" borderId="0" xfId="0" applyFont="1" applyFill="1" applyBorder="1" applyAlignment="1">
      <alignment horizontal="left" vertical="center" wrapText="1"/>
    </xf>
    <xf numFmtId="164" fontId="9" fillId="0" borderId="0" xfId="0" applyFont="1" applyFill="1" applyBorder="1" applyAlignment="1">
      <alignment horizontal="left" vertical="center"/>
    </xf>
    <xf numFmtId="164" fontId="9" fillId="0" borderId="0" xfId="0" applyFont="1" applyFill="1" applyBorder="1" applyAlignment="1">
      <alignment horizontal="center" vertical="center"/>
    </xf>
    <xf numFmtId="164" fontId="9" fillId="0" borderId="0" xfId="0" applyFont="1" applyFill="1" applyBorder="1" applyAlignment="1">
      <alignment horizontal="center"/>
    </xf>
    <xf numFmtId="164" fontId="9" fillId="0" borderId="0" xfId="0" applyFont="1" applyFill="1" applyAlignment="1">
      <alignment vertical="top"/>
    </xf>
    <xf numFmtId="164" fontId="9" fillId="9" borderId="2" xfId="0" applyFont="1" applyFill="1" applyBorder="1" applyAlignment="1">
      <alignment horizontal="left" vertical="center"/>
    </xf>
    <xf numFmtId="164" fontId="14" fillId="0" borderId="2" xfId="0" applyFont="1" applyFill="1" applyBorder="1" applyAlignment="1">
      <alignment horizontal="center" vertical="center"/>
    </xf>
    <xf numFmtId="164" fontId="10" fillId="0" borderId="0" xfId="0" applyFont="1" applyFill="1" applyAlignment="1">
      <alignment horizontal="left" vertical="center"/>
    </xf>
    <xf numFmtId="164" fontId="9" fillId="0" borderId="2" xfId="0" applyFont="1" applyBorder="1" applyAlignment="1">
      <alignment/>
    </xf>
    <xf numFmtId="164" fontId="9" fillId="9" borderId="2" xfId="0" applyFont="1" applyFill="1" applyBorder="1" applyAlignment="1">
      <alignment horizontal="center" vertical="center"/>
    </xf>
    <xf numFmtId="165" fontId="14" fillId="0" borderId="2" xfId="0" applyNumberFormat="1" applyFont="1" applyFill="1" applyBorder="1" applyAlignment="1">
      <alignment horizontal="center" vertical="center"/>
    </xf>
    <xf numFmtId="164" fontId="15" fillId="13" borderId="2" xfId="0" applyFont="1" applyFill="1" applyBorder="1" applyAlignment="1">
      <alignment horizontal="center" vertical="center"/>
    </xf>
    <xf numFmtId="164" fontId="16" fillId="0" borderId="0" xfId="0" applyFont="1" applyAlignment="1">
      <alignment/>
    </xf>
    <xf numFmtId="164" fontId="9" fillId="14" borderId="2" xfId="0" applyFont="1" applyFill="1" applyBorder="1" applyAlignment="1">
      <alignment horizontal="left" vertical="center"/>
    </xf>
    <xf numFmtId="166" fontId="9" fillId="14" borderId="2" xfId="0" applyNumberFormat="1" applyFont="1" applyFill="1" applyBorder="1" applyAlignment="1">
      <alignment horizontal="center" vertical="center"/>
    </xf>
    <xf numFmtId="164" fontId="9" fillId="14" borderId="2" xfId="0" applyFont="1" applyFill="1" applyBorder="1" applyAlignment="1">
      <alignment horizontal="center" vertical="center" wrapText="1"/>
    </xf>
    <xf numFmtId="164" fontId="9" fillId="14" borderId="2" xfId="0" applyFont="1" applyFill="1" applyBorder="1" applyAlignment="1">
      <alignment horizontal="center" vertical="center"/>
    </xf>
    <xf numFmtId="164" fontId="9" fillId="14" borderId="2" xfId="0" applyNumberFormat="1" applyFont="1" applyFill="1" applyBorder="1" applyAlignment="1">
      <alignment horizontal="center" vertical="center"/>
    </xf>
    <xf numFmtId="164" fontId="9" fillId="14" borderId="2" xfId="0" applyFont="1" applyFill="1" applyBorder="1" applyAlignment="1">
      <alignment horizontal="left" vertical="center" wrapText="1"/>
    </xf>
    <xf numFmtId="164" fontId="9" fillId="10" borderId="2" xfId="0" applyFont="1" applyFill="1" applyBorder="1" applyAlignment="1">
      <alignment horizontal="center"/>
    </xf>
    <xf numFmtId="164" fontId="9" fillId="14" borderId="2" xfId="0" applyFont="1" applyFill="1" applyBorder="1" applyAlignment="1">
      <alignment horizontal="center"/>
    </xf>
    <xf numFmtId="164" fontId="9" fillId="14" borderId="0" xfId="0" applyFont="1" applyFill="1" applyAlignment="1">
      <alignment vertical="top"/>
    </xf>
    <xf numFmtId="164" fontId="17" fillId="15" borderId="2" xfId="0" applyFont="1" applyFill="1" applyBorder="1" applyAlignment="1">
      <alignment horizontal="center" vertical="center"/>
    </xf>
    <xf numFmtId="164" fontId="14" fillId="10" borderId="2" xfId="0" applyFont="1" applyFill="1" applyBorder="1" applyAlignment="1">
      <alignment horizontal="center"/>
    </xf>
    <xf numFmtId="166" fontId="9" fillId="14" borderId="2" xfId="0" applyNumberFormat="1" applyFont="1" applyFill="1" applyBorder="1" applyAlignment="1">
      <alignment horizontal="center"/>
    </xf>
    <xf numFmtId="164" fontId="9" fillId="9" borderId="0" xfId="0" applyFont="1" applyFill="1" applyBorder="1" applyAlignment="1">
      <alignment horizontal="center" vertical="center"/>
    </xf>
    <xf numFmtId="164" fontId="9" fillId="10" borderId="0" xfId="0" applyFont="1" applyFill="1" applyBorder="1" applyAlignment="1">
      <alignment horizontal="center"/>
    </xf>
    <xf numFmtId="164" fontId="9" fillId="14" borderId="2" xfId="0" applyFont="1" applyFill="1" applyBorder="1" applyAlignment="1">
      <alignment vertical="top"/>
    </xf>
    <xf numFmtId="164" fontId="9" fillId="9" borderId="0" xfId="0" applyFont="1" applyFill="1" applyBorder="1" applyAlignment="1">
      <alignment horizontal="left" vertical="center"/>
    </xf>
    <xf numFmtId="164" fontId="9" fillId="14" borderId="0" xfId="0" applyFont="1" applyFill="1" applyBorder="1" applyAlignment="1">
      <alignment horizontal="center"/>
    </xf>
    <xf numFmtId="164" fontId="9" fillId="14" borderId="0" xfId="0" applyFont="1" applyFill="1" applyBorder="1" applyAlignment="1">
      <alignment horizontal="center" vertical="center"/>
    </xf>
    <xf numFmtId="164" fontId="17" fillId="15" borderId="0" xfId="0" applyFont="1" applyFill="1" applyBorder="1" applyAlignment="1">
      <alignment horizontal="center" vertical="center"/>
    </xf>
    <xf numFmtId="164" fontId="9" fillId="9" borderId="2" xfId="0" applyFont="1" applyFill="1" applyBorder="1" applyAlignment="1">
      <alignment horizontal="center"/>
    </xf>
    <xf numFmtId="164" fontId="14" fillId="10" borderId="2" xfId="0" applyNumberFormat="1" applyFont="1" applyFill="1" applyBorder="1" applyAlignment="1">
      <alignment horizontal="center"/>
    </xf>
    <xf numFmtId="164" fontId="9" fillId="14" borderId="2" xfId="0" applyFont="1" applyFill="1" applyBorder="1" applyAlignment="1">
      <alignment horizontal="left" vertical="top" wrapText="1"/>
    </xf>
    <xf numFmtId="164" fontId="14" fillId="10" borderId="2" xfId="0" applyFont="1" applyFill="1" applyBorder="1" applyAlignment="1">
      <alignment horizontal="left" vertical="center"/>
    </xf>
    <xf numFmtId="164" fontId="9" fillId="11" borderId="0" xfId="0" applyFont="1" applyFill="1" applyBorder="1" applyAlignment="1">
      <alignment horizontal="center"/>
    </xf>
    <xf numFmtId="164" fontId="9" fillId="11" borderId="0" xfId="0" applyFont="1" applyFill="1" applyBorder="1" applyAlignment="1">
      <alignment horizontal="center" vertical="center"/>
    </xf>
    <xf numFmtId="164" fontId="9" fillId="11" borderId="0" xfId="0" applyFont="1" applyFill="1" applyAlignment="1">
      <alignment vertical="top"/>
    </xf>
    <xf numFmtId="164" fontId="18" fillId="0" borderId="0" xfId="0" applyFont="1" applyAlignment="1">
      <alignment vertical="center"/>
    </xf>
    <xf numFmtId="164" fontId="19" fillId="0" borderId="3" xfId="0" applyFont="1" applyBorder="1" applyAlignment="1">
      <alignment horizontal="left" vertical="center"/>
    </xf>
    <xf numFmtId="164" fontId="20" fillId="0" borderId="4" xfId="0" applyFont="1" applyBorder="1" applyAlignment="1">
      <alignment horizontal="right" vertical="center"/>
    </xf>
    <xf numFmtId="164" fontId="18" fillId="0" borderId="5" xfId="0" applyFont="1" applyBorder="1" applyAlignment="1">
      <alignment vertical="center"/>
    </xf>
    <xf numFmtId="164" fontId="18" fillId="0" borderId="0" xfId="0" applyFont="1" applyBorder="1" applyAlignment="1">
      <alignment vertical="center"/>
    </xf>
    <xf numFmtId="164" fontId="18" fillId="0" borderId="6" xfId="0" applyFont="1" applyBorder="1" applyAlignment="1">
      <alignment vertical="center"/>
    </xf>
    <xf numFmtId="164" fontId="21" fillId="0" borderId="7" xfId="0" applyFont="1" applyBorder="1" applyAlignment="1">
      <alignment horizontal="center" vertical="center"/>
    </xf>
    <xf numFmtId="164" fontId="22" fillId="0" borderId="5" xfId="0" applyFont="1" applyBorder="1" applyAlignment="1">
      <alignment horizontal="center" vertical="center"/>
    </xf>
    <xf numFmtId="164" fontId="22" fillId="0" borderId="0" xfId="0" applyFont="1" applyAlignment="1">
      <alignment vertical="center"/>
    </xf>
    <xf numFmtId="164" fontId="22" fillId="0" borderId="0" xfId="0" applyFont="1" applyAlignment="1">
      <alignment horizontal="center" vertical="center"/>
    </xf>
    <xf numFmtId="164" fontId="22" fillId="0" borderId="6" xfId="0" applyFont="1" applyBorder="1" applyAlignment="1">
      <alignment vertical="center"/>
    </xf>
    <xf numFmtId="164" fontId="23" fillId="0" borderId="5" xfId="0" applyFont="1" applyBorder="1" applyAlignment="1">
      <alignment vertical="center"/>
    </xf>
    <xf numFmtId="164" fontId="23" fillId="0" borderId="0" xfId="0" applyFont="1" applyAlignment="1">
      <alignment vertical="center"/>
    </xf>
    <xf numFmtId="164" fontId="21" fillId="0" borderId="6" xfId="0" applyFont="1" applyBorder="1" applyAlignment="1">
      <alignment vertical="center"/>
    </xf>
    <xf numFmtId="164" fontId="24" fillId="0" borderId="7" xfId="0" applyFont="1" applyBorder="1" applyAlignment="1">
      <alignment horizontal="center" vertical="center" wrapText="1"/>
    </xf>
    <xf numFmtId="164" fontId="18" fillId="0" borderId="5" xfId="0" applyFont="1" applyBorder="1" applyAlignment="1">
      <alignment/>
    </xf>
    <xf numFmtId="164" fontId="24" fillId="0" borderId="0" xfId="0" applyFont="1" applyAlignment="1">
      <alignment vertical="center"/>
    </xf>
    <xf numFmtId="164" fontId="24" fillId="0" borderId="6" xfId="0" applyFont="1" applyBorder="1" applyAlignment="1">
      <alignment vertical="center"/>
    </xf>
    <xf numFmtId="166" fontId="26" fillId="16" borderId="7" xfId="0" applyNumberFormat="1" applyFont="1" applyFill="1" applyBorder="1" applyAlignment="1">
      <alignment horizontal="center" vertical="center"/>
    </xf>
    <xf numFmtId="166" fontId="27" fillId="0" borderId="7" xfId="0" applyNumberFormat="1" applyFont="1" applyBorder="1" applyAlignment="1">
      <alignment horizontal="center" vertical="center"/>
    </xf>
    <xf numFmtId="164" fontId="24" fillId="0" borderId="7" xfId="0" applyFont="1" applyBorder="1" applyAlignment="1">
      <alignment horizontal="right" vertical="center"/>
    </xf>
    <xf numFmtId="164" fontId="18" fillId="0" borderId="8" xfId="0" applyFont="1" applyBorder="1" applyAlignment="1">
      <alignment vertical="center"/>
    </xf>
    <xf numFmtId="164" fontId="18" fillId="0" borderId="9" xfId="0" applyFont="1" applyBorder="1" applyAlignment="1">
      <alignment vertical="center"/>
    </xf>
    <xf numFmtId="164" fontId="18" fillId="0" borderId="10" xfId="0" applyFont="1" applyBorder="1" applyAlignment="1">
      <alignment vertical="center"/>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A40000"/>
      <rgbColor rgb="00006600"/>
      <rgbColor rgb="00000080"/>
      <rgbColor rgb="00996600"/>
      <rgbColor rgb="00800080"/>
      <rgbColor rgb="00008080"/>
      <rgbColor rgb="00BABDB6"/>
      <rgbColor rgb="00808080"/>
      <rgbColor rgb="009999FF"/>
      <rgbColor rgb="00993366"/>
      <rgbColor rgb="00FFFFCC"/>
      <rgbColor rgb="00E3F2FF"/>
      <rgbColor rgb="00660066"/>
      <rgbColor rgb="00FF8080"/>
      <rgbColor rgb="000066CC"/>
      <rgbColor rgb="00D3D7CF"/>
      <rgbColor rgb="00000080"/>
      <rgbColor rgb="00FF00FF"/>
      <rgbColor rgb="00FFFF00"/>
      <rgbColor rgb="0000FFFF"/>
      <rgbColor rgb="00800080"/>
      <rgbColor rgb="00800000"/>
      <rgbColor rgb="00008080"/>
      <rgbColor rgb="000000FF"/>
      <rgbColor rgb="0000CCFF"/>
      <rgbColor rgb="00DDDDDD"/>
      <rgbColor rgb="00CCFFCC"/>
      <rgbColor rgb="00FCE94F"/>
      <rgbColor rgb="0099CCFF"/>
      <rgbColor rgb="00FF99CC"/>
      <rgbColor rgb="00CC99FF"/>
      <rgbColor rgb="00FFCCCC"/>
      <rgbColor rgb="003366FF"/>
      <rgbColor rgb="0033CCCC"/>
      <rgbColor rgb="0099CC00"/>
      <rgbColor rgb="00FFCC00"/>
      <rgbColor rgb="00FF9900"/>
      <rgbColor rgb="00EF2929"/>
      <rgbColor rgb="00666699"/>
      <rgbColor rgb="00888A85"/>
      <rgbColor rgb="00003366"/>
      <rgbColor rgb="00339966"/>
      <rgbColor rgb="00003300"/>
      <rgbColor rgb="00333300"/>
      <rgbColor rgb="008F5902"/>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14</xdr:row>
      <xdr:rowOff>19050</xdr:rowOff>
    </xdr:from>
    <xdr:to>
      <xdr:col>5</xdr:col>
      <xdr:colOff>790575</xdr:colOff>
      <xdr:row>17</xdr:row>
      <xdr:rowOff>9525</xdr:rowOff>
    </xdr:to>
    <xdr:pic>
      <xdr:nvPicPr>
        <xdr:cNvPr id="1" name="画像 1"/>
        <xdr:cNvPicPr preferRelativeResize="1">
          <a:picLocks noChangeAspect="1"/>
        </xdr:cNvPicPr>
      </xdr:nvPicPr>
      <xdr:blipFill>
        <a:blip r:embed="rId1"/>
        <a:stretch>
          <a:fillRect/>
        </a:stretch>
      </xdr:blipFill>
      <xdr:spPr>
        <a:xfrm>
          <a:off x="3505200" y="3248025"/>
          <a:ext cx="1619250" cy="619125"/>
        </a:xfrm>
        <a:prstGeom prst="rect">
          <a:avLst/>
        </a:prstGeom>
        <a:blipFill>
          <a:blip r:embed=""/>
          <a:srcRect/>
          <a:stretch>
            <a:fillRect/>
          </a:stretch>
        </a:blipFill>
        <a:ln w="9525" cmpd="sng">
          <a:noFill/>
        </a:ln>
      </xdr:spPr>
    </xdr:pic>
    <xdr:clientData/>
  </xdr:twoCellAnchor>
  <xdr:twoCellAnchor editAs="absolute">
    <xdr:from>
      <xdr:col>0</xdr:col>
      <xdr:colOff>66675</xdr:colOff>
      <xdr:row>12</xdr:row>
      <xdr:rowOff>200025</xdr:rowOff>
    </xdr:from>
    <xdr:to>
      <xdr:col>0</xdr:col>
      <xdr:colOff>695325</xdr:colOff>
      <xdr:row>16</xdr:row>
      <xdr:rowOff>114300</xdr:rowOff>
    </xdr:to>
    <xdr:pic>
      <xdr:nvPicPr>
        <xdr:cNvPr id="2" name="画像 2"/>
        <xdr:cNvPicPr preferRelativeResize="1">
          <a:picLocks noChangeAspect="1"/>
        </xdr:cNvPicPr>
      </xdr:nvPicPr>
      <xdr:blipFill>
        <a:blip r:embed="rId2"/>
        <a:stretch>
          <a:fillRect/>
        </a:stretch>
      </xdr:blipFill>
      <xdr:spPr>
        <a:xfrm>
          <a:off x="66675" y="3009900"/>
          <a:ext cx="628650"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sujimot@astro.isas.jaxa.jp"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4"/>
  <sheetViews>
    <sheetView tabSelected="1" showOutlineSymbols="0" view="pageBreakPreview" zoomScale="170" zoomScaleNormal="140" zoomScaleSheetLayoutView="170" workbookViewId="0" topLeftCell="A4">
      <selection activeCell="F7" sqref="F7"/>
    </sheetView>
  </sheetViews>
  <sheetFormatPr defaultColWidth="12.57421875" defaultRowHeight="12"/>
  <cols>
    <col min="1" max="2" width="12.8515625" style="1" customWidth="1"/>
    <col min="3" max="3" width="14.140625" style="2" customWidth="1"/>
    <col min="4" max="4" width="14.140625" style="3" customWidth="1"/>
    <col min="5" max="5" width="14.140625" style="4" customWidth="1"/>
    <col min="6" max="6" width="45.28125" style="5" customWidth="1"/>
    <col min="7" max="7" width="28.28125" style="6" customWidth="1"/>
    <col min="8" max="8" width="2.8515625" style="6" customWidth="1"/>
    <col min="9" max="9" width="12.8515625" style="7" customWidth="1"/>
    <col min="10" max="16384" width="12.8515625" style="6" customWidth="1"/>
  </cols>
  <sheetData>
    <row r="1" spans="1:9" s="9" customFormat="1" ht="17.25">
      <c r="A1" s="8" t="s">
        <v>0</v>
      </c>
      <c r="B1" s="8"/>
      <c r="C1" s="8"/>
      <c r="D1" s="8"/>
      <c r="E1" s="8"/>
      <c r="F1" s="8"/>
      <c r="I1" s="10"/>
    </row>
    <row r="2" spans="1:6" ht="21.75" customHeight="1">
      <c r="A2" s="11" t="s">
        <v>1</v>
      </c>
      <c r="B2" s="11"/>
      <c r="C2" s="11"/>
      <c r="D2" s="11"/>
      <c r="E2" s="11"/>
      <c r="F2" s="11"/>
    </row>
    <row r="3" spans="1:9" ht="12.75">
      <c r="A3" s="12"/>
      <c r="B3" s="13"/>
      <c r="C3" s="14"/>
      <c r="D3" s="14"/>
      <c r="E3" s="13"/>
      <c r="F3" s="15"/>
      <c r="I3" s="7" t="s">
        <v>2</v>
      </c>
    </row>
    <row r="4" spans="1:9" ht="12.75">
      <c r="A4" s="16" t="s">
        <v>3</v>
      </c>
      <c r="B4" s="16"/>
      <c r="C4" s="17" t="s">
        <v>4</v>
      </c>
      <c r="D4" s="17"/>
      <c r="E4" s="17"/>
      <c r="F4" s="18" t="s">
        <v>5</v>
      </c>
      <c r="G4" s="18"/>
      <c r="H4" s="19"/>
      <c r="I4" s="7" t="s">
        <v>6</v>
      </c>
    </row>
    <row r="5" spans="1:7" ht="12.75">
      <c r="A5" s="20" t="s">
        <v>7</v>
      </c>
      <c r="B5" s="20"/>
      <c r="C5" s="17" t="s">
        <v>8</v>
      </c>
      <c r="D5" s="17"/>
      <c r="E5" s="17"/>
      <c r="F5" s="18" t="s">
        <v>9</v>
      </c>
      <c r="G5" s="18"/>
    </row>
    <row r="6" spans="1:7" ht="12.75">
      <c r="A6" s="20" t="s">
        <v>10</v>
      </c>
      <c r="B6" s="20"/>
      <c r="C6" s="21" t="s">
        <v>11</v>
      </c>
      <c r="D6" s="21"/>
      <c r="E6" s="21"/>
      <c r="F6" s="18" t="s">
        <v>12</v>
      </c>
      <c r="G6" s="18"/>
    </row>
    <row r="7" spans="1:6" ht="12.75">
      <c r="A7" s="12"/>
      <c r="B7" s="13"/>
      <c r="C7" s="13"/>
      <c r="D7" s="14"/>
      <c r="E7" s="13"/>
      <c r="F7" s="15"/>
    </row>
    <row r="8" spans="1:9" ht="12.75">
      <c r="A8" s="22" t="s">
        <v>13</v>
      </c>
      <c r="B8" s="22"/>
      <c r="C8" s="22"/>
      <c r="D8" s="22"/>
      <c r="E8" s="22"/>
      <c r="F8" s="22"/>
      <c r="I8" s="23"/>
    </row>
    <row r="9" spans="1:9" ht="12.75">
      <c r="A9" s="24" t="s">
        <v>14</v>
      </c>
      <c r="B9" s="24"/>
      <c r="C9" s="25">
        <f>E32</f>
        <v>12000</v>
      </c>
      <c r="D9" s="24" t="s">
        <v>15</v>
      </c>
      <c r="E9" s="24"/>
      <c r="F9" s="24"/>
      <c r="H9" s="19"/>
      <c r="I9" s="7" t="s">
        <v>16</v>
      </c>
    </row>
    <row r="10" spans="1:9" ht="12.75">
      <c r="A10" s="24" t="s">
        <v>17</v>
      </c>
      <c r="B10" s="24"/>
      <c r="C10" s="25">
        <f>E55</f>
        <v>39084</v>
      </c>
      <c r="D10" s="24" t="s">
        <v>18</v>
      </c>
      <c r="E10" s="24"/>
      <c r="F10" s="24"/>
      <c r="H10" s="19"/>
      <c r="I10" s="7" t="s">
        <v>16</v>
      </c>
    </row>
    <row r="11" spans="1:9" ht="12.75">
      <c r="A11" s="24" t="s">
        <v>19</v>
      </c>
      <c r="B11" s="24"/>
      <c r="C11" s="25">
        <f>E73</f>
        <v>27483</v>
      </c>
      <c r="D11" s="24" t="s">
        <v>18</v>
      </c>
      <c r="E11" s="24"/>
      <c r="F11" s="24"/>
      <c r="H11" s="19"/>
      <c r="I11" s="7" t="s">
        <v>16</v>
      </c>
    </row>
    <row r="12" spans="1:9" ht="12.75">
      <c r="A12" s="24" t="s">
        <v>20</v>
      </c>
      <c r="B12" s="24"/>
      <c r="C12" s="25">
        <f>SUM(C9:C11)</f>
        <v>78567</v>
      </c>
      <c r="D12" s="24" t="s">
        <v>21</v>
      </c>
      <c r="E12" s="24"/>
      <c r="F12" s="24"/>
      <c r="H12" s="19"/>
      <c r="I12" s="7" t="s">
        <v>22</v>
      </c>
    </row>
    <row r="13" spans="1:6" ht="12.75">
      <c r="A13" s="12"/>
      <c r="B13" s="13"/>
      <c r="C13" s="13"/>
      <c r="D13" s="14"/>
      <c r="E13" s="13"/>
      <c r="F13" s="15"/>
    </row>
    <row r="14" spans="1:6" ht="12.75">
      <c r="A14" s="22" t="s">
        <v>23</v>
      </c>
      <c r="B14" s="22"/>
      <c r="C14" s="22"/>
      <c r="D14" s="22"/>
      <c r="E14" s="22"/>
      <c r="F14" s="22"/>
    </row>
    <row r="15" spans="1:6" ht="12.75" customHeight="1">
      <c r="A15" s="26" t="s">
        <v>24</v>
      </c>
      <c r="B15" s="27" t="s">
        <v>25</v>
      </c>
      <c r="C15" s="28">
        <f aca="true" t="shared" si="0" ref="C15:C17">C60+C63+C66+C69</f>
        <v>4</v>
      </c>
      <c r="D15" s="24" t="s">
        <v>26</v>
      </c>
      <c r="E15" s="24"/>
      <c r="F15" s="24"/>
    </row>
    <row r="16" spans="1:9" ht="12.75" customHeight="1">
      <c r="A16" s="26"/>
      <c r="B16" s="27" t="s">
        <v>27</v>
      </c>
      <c r="C16" s="28">
        <f t="shared" si="0"/>
        <v>4</v>
      </c>
      <c r="D16" s="29" t="s">
        <v>28</v>
      </c>
      <c r="E16" s="29"/>
      <c r="F16" s="29"/>
      <c r="H16" s="19"/>
      <c r="I16" s="7" t="s">
        <v>29</v>
      </c>
    </row>
    <row r="17" spans="1:9" ht="12.75">
      <c r="A17" s="26"/>
      <c r="B17" s="27" t="s">
        <v>30</v>
      </c>
      <c r="C17" s="28">
        <f t="shared" si="0"/>
        <v>3</v>
      </c>
      <c r="D17" s="29"/>
      <c r="E17" s="29"/>
      <c r="F17" s="29"/>
      <c r="H17" s="19"/>
      <c r="I17" s="7" t="s">
        <v>29</v>
      </c>
    </row>
    <row r="18" spans="1:9" ht="12.75">
      <c r="A18" s="26"/>
      <c r="B18" s="27" t="s">
        <v>31</v>
      </c>
      <c r="C18" s="28">
        <f>C59</f>
        <v>1</v>
      </c>
      <c r="D18" s="29"/>
      <c r="E18" s="29"/>
      <c r="F18" s="29"/>
      <c r="H18" s="19"/>
      <c r="I18" s="7" t="s">
        <v>29</v>
      </c>
    </row>
    <row r="19" spans="1:9" ht="12.75">
      <c r="A19" s="26"/>
      <c r="B19" s="27" t="s">
        <v>32</v>
      </c>
      <c r="C19" s="28">
        <f>C68</f>
        <v>1</v>
      </c>
      <c r="D19" s="29"/>
      <c r="E19" s="29"/>
      <c r="F19" s="29"/>
      <c r="H19" s="19"/>
      <c r="I19" s="7" t="s">
        <v>29</v>
      </c>
    </row>
    <row r="20" spans="1:9" ht="12.75" customHeight="1">
      <c r="A20" s="26" t="s">
        <v>33</v>
      </c>
      <c r="B20" s="27" t="s">
        <v>34</v>
      </c>
      <c r="C20" s="28">
        <f>C35+C36+C37/2+C38/3</f>
        <v>1</v>
      </c>
      <c r="D20" s="24" t="s">
        <v>35</v>
      </c>
      <c r="E20" s="24"/>
      <c r="F20" s="24"/>
      <c r="H20" s="19"/>
      <c r="I20" s="7" t="s">
        <v>36</v>
      </c>
    </row>
    <row r="21" spans="1:9" ht="12.75">
      <c r="A21" s="26"/>
      <c r="B21" s="27" t="s">
        <v>37</v>
      </c>
      <c r="C21" s="28">
        <f>C39+C40+C41/2+C42/3</f>
        <v>1</v>
      </c>
      <c r="D21" s="24"/>
      <c r="E21" s="24"/>
      <c r="F21" s="24"/>
      <c r="H21" s="19"/>
      <c r="I21" s="7" t="s">
        <v>36</v>
      </c>
    </row>
    <row r="22" spans="1:9" ht="12.75">
      <c r="A22" s="26"/>
      <c r="B22" s="27" t="s">
        <v>38</v>
      </c>
      <c r="C22" s="28">
        <f>C43+C44+C45/2+C46/3</f>
        <v>1</v>
      </c>
      <c r="D22" s="24"/>
      <c r="E22" s="24"/>
      <c r="F22" s="24"/>
      <c r="H22" s="19"/>
      <c r="I22" s="7" t="s">
        <v>36</v>
      </c>
    </row>
    <row r="23" spans="1:9" ht="12.75">
      <c r="A23" s="26"/>
      <c r="B23" s="27" t="s">
        <v>39</v>
      </c>
      <c r="C23" s="28">
        <f>C47+C48+C49/2+C50/3</f>
        <v>1</v>
      </c>
      <c r="D23" s="24"/>
      <c r="E23" s="24"/>
      <c r="F23" s="24"/>
      <c r="H23" s="19"/>
      <c r="I23" s="7" t="s">
        <v>36</v>
      </c>
    </row>
    <row r="24" spans="1:9" ht="12.75">
      <c r="A24" s="26"/>
      <c r="B24" s="27" t="s">
        <v>40</v>
      </c>
      <c r="C24" s="28">
        <f>C51+C52+C53/2+C54/3</f>
        <v>0</v>
      </c>
      <c r="D24" s="24"/>
      <c r="E24" s="24"/>
      <c r="F24" s="24"/>
      <c r="H24" s="19"/>
      <c r="I24" s="7" t="s">
        <v>36</v>
      </c>
    </row>
    <row r="25" spans="1:6" ht="12.75">
      <c r="A25" s="12"/>
      <c r="B25" s="13"/>
      <c r="C25" s="14"/>
      <c r="D25" s="14"/>
      <c r="E25" s="13"/>
      <c r="F25" s="15"/>
    </row>
    <row r="26" spans="1:6" ht="12.75">
      <c r="A26" s="20" t="s">
        <v>41</v>
      </c>
      <c r="B26" s="20"/>
      <c r="C26" s="30" t="s">
        <v>42</v>
      </c>
      <c r="D26" s="31" t="s">
        <v>43</v>
      </c>
      <c r="E26" s="27" t="s">
        <v>44</v>
      </c>
      <c r="F26" s="27" t="s">
        <v>45</v>
      </c>
    </row>
    <row r="27" spans="1:6" ht="12.75">
      <c r="A27" s="20"/>
      <c r="B27" s="20"/>
      <c r="C27" s="30" t="s">
        <v>46</v>
      </c>
      <c r="D27" s="31" t="s">
        <v>47</v>
      </c>
      <c r="E27" s="27" t="s">
        <v>47</v>
      </c>
      <c r="F27" s="27"/>
    </row>
    <row r="28" spans="1:6" ht="12.75">
      <c r="A28" s="20"/>
      <c r="B28" s="20"/>
      <c r="C28" s="30"/>
      <c r="D28" s="31"/>
      <c r="E28" s="27"/>
      <c r="F28" s="32"/>
    </row>
    <row r="29" spans="1:6" ht="12.75">
      <c r="A29" s="33" t="s">
        <v>48</v>
      </c>
      <c r="B29" s="33"/>
      <c r="C29" s="33"/>
      <c r="D29" s="33"/>
      <c r="E29" s="33"/>
      <c r="F29" s="33"/>
    </row>
    <row r="30" spans="1:6" ht="12.75" customHeight="1">
      <c r="A30" s="16" t="s">
        <v>49</v>
      </c>
      <c r="B30" s="16"/>
      <c r="C30" s="34">
        <v>1</v>
      </c>
      <c r="D30" s="35">
        <v>12000</v>
      </c>
      <c r="E30" s="25">
        <f aca="true" t="shared" si="1" ref="E30:E31">C30*D30</f>
        <v>12000</v>
      </c>
      <c r="F30" s="29" t="s">
        <v>50</v>
      </c>
    </row>
    <row r="31" spans="1:6" ht="12.75">
      <c r="A31" s="16" t="s">
        <v>51</v>
      </c>
      <c r="B31" s="16"/>
      <c r="C31" s="34">
        <v>0</v>
      </c>
      <c r="D31" s="35">
        <v>0</v>
      </c>
      <c r="E31" s="25">
        <f t="shared" si="1"/>
        <v>0</v>
      </c>
      <c r="F31" s="29"/>
    </row>
    <row r="32" spans="1:6" ht="12.75">
      <c r="A32" s="36"/>
      <c r="B32" s="36"/>
      <c r="C32" s="37"/>
      <c r="D32" s="31"/>
      <c r="E32" s="25">
        <f>SUM(E30:E31)</f>
        <v>12000</v>
      </c>
      <c r="F32" s="38"/>
    </row>
    <row r="33" spans="1:6" ht="12.75">
      <c r="A33" s="39"/>
      <c r="B33" s="36"/>
      <c r="C33" s="37"/>
      <c r="D33" s="40"/>
      <c r="E33" s="41"/>
      <c r="F33" s="32"/>
    </row>
    <row r="34" spans="1:6" ht="12.75">
      <c r="A34" s="42" t="s">
        <v>52</v>
      </c>
      <c r="B34" s="42"/>
      <c r="C34" s="42"/>
      <c r="D34" s="42"/>
      <c r="E34" s="42"/>
      <c r="F34" s="42"/>
    </row>
    <row r="35" spans="1:6" ht="12.75" customHeight="1">
      <c r="A35" s="20" t="s">
        <v>34</v>
      </c>
      <c r="B35" s="43" t="s">
        <v>53</v>
      </c>
      <c r="C35" s="44">
        <v>1</v>
      </c>
      <c r="D35" s="35">
        <v>9771</v>
      </c>
      <c r="E35" s="25">
        <f aca="true" t="shared" si="2" ref="E35:E54">C35*D35</f>
        <v>9771</v>
      </c>
      <c r="F35" s="45" t="s">
        <v>54</v>
      </c>
    </row>
    <row r="36" spans="1:6" ht="12.75">
      <c r="A36" s="20"/>
      <c r="B36" s="43" t="s">
        <v>55</v>
      </c>
      <c r="C36" s="34">
        <v>0</v>
      </c>
      <c r="D36" s="25">
        <v>10800</v>
      </c>
      <c r="E36" s="25">
        <f t="shared" si="2"/>
        <v>0</v>
      </c>
      <c r="F36" s="45"/>
    </row>
    <row r="37" spans="1:9" ht="12.75">
      <c r="A37" s="20"/>
      <c r="B37" s="43" t="s">
        <v>56</v>
      </c>
      <c r="C37" s="44">
        <v>0</v>
      </c>
      <c r="D37" s="35">
        <v>7714</v>
      </c>
      <c r="E37" s="25">
        <f t="shared" si="2"/>
        <v>0</v>
      </c>
      <c r="F37" s="45"/>
      <c r="G37" s="19" t="s">
        <v>57</v>
      </c>
      <c r="H37" s="19"/>
      <c r="I37" s="7" t="s">
        <v>58</v>
      </c>
    </row>
    <row r="38" spans="1:9" ht="12.75">
      <c r="A38" s="20"/>
      <c r="B38" s="43" t="s">
        <v>59</v>
      </c>
      <c r="C38" s="34">
        <v>0</v>
      </c>
      <c r="D38" s="35">
        <v>7200</v>
      </c>
      <c r="E38" s="25">
        <f t="shared" si="2"/>
        <v>0</v>
      </c>
      <c r="F38" s="45"/>
      <c r="G38" s="19" t="s">
        <v>60</v>
      </c>
      <c r="H38" s="19"/>
      <c r="I38" s="7" t="s">
        <v>58</v>
      </c>
    </row>
    <row r="39" spans="1:6" ht="12.75">
      <c r="A39" s="20" t="s">
        <v>37</v>
      </c>
      <c r="B39" s="43" t="s">
        <v>53</v>
      </c>
      <c r="C39" s="44">
        <v>1</v>
      </c>
      <c r="D39" s="35">
        <v>9771</v>
      </c>
      <c r="E39" s="25">
        <f t="shared" si="2"/>
        <v>9771</v>
      </c>
      <c r="F39" s="45"/>
    </row>
    <row r="40" spans="1:6" ht="12.75">
      <c r="A40" s="20"/>
      <c r="B40" s="43" t="s">
        <v>55</v>
      </c>
      <c r="C40" s="34">
        <v>0</v>
      </c>
      <c r="D40" s="25">
        <v>10800</v>
      </c>
      <c r="E40" s="25">
        <f t="shared" si="2"/>
        <v>0</v>
      </c>
      <c r="F40" s="45"/>
    </row>
    <row r="41" spans="1:9" ht="12.75">
      <c r="A41" s="20"/>
      <c r="B41" s="43" t="s">
        <v>56</v>
      </c>
      <c r="C41" s="44">
        <v>0</v>
      </c>
      <c r="D41" s="35">
        <v>7714</v>
      </c>
      <c r="E41" s="25">
        <f t="shared" si="2"/>
        <v>0</v>
      </c>
      <c r="F41" s="45"/>
      <c r="G41" s="19" t="s">
        <v>57</v>
      </c>
      <c r="H41" s="19"/>
      <c r="I41" s="7" t="s">
        <v>58</v>
      </c>
    </row>
    <row r="42" spans="1:9" ht="12.75">
      <c r="A42" s="20"/>
      <c r="B42" s="43" t="s">
        <v>59</v>
      </c>
      <c r="C42" s="34">
        <v>0</v>
      </c>
      <c r="D42" s="35">
        <v>7200</v>
      </c>
      <c r="E42" s="25">
        <f t="shared" si="2"/>
        <v>0</v>
      </c>
      <c r="F42" s="45"/>
      <c r="G42" s="19" t="s">
        <v>60</v>
      </c>
      <c r="H42" s="19"/>
      <c r="I42" s="7" t="s">
        <v>58</v>
      </c>
    </row>
    <row r="43" spans="1:6" ht="12.75">
      <c r="A43" s="20" t="s">
        <v>38</v>
      </c>
      <c r="B43" s="43" t="s">
        <v>53</v>
      </c>
      <c r="C43" s="44">
        <v>1</v>
      </c>
      <c r="D43" s="35">
        <v>9771</v>
      </c>
      <c r="E43" s="25">
        <f t="shared" si="2"/>
        <v>9771</v>
      </c>
      <c r="F43" s="45"/>
    </row>
    <row r="44" spans="1:6" ht="12.75">
      <c r="A44" s="20"/>
      <c r="B44" s="43" t="s">
        <v>55</v>
      </c>
      <c r="C44" s="34">
        <v>0</v>
      </c>
      <c r="D44" s="25">
        <v>10800</v>
      </c>
      <c r="E44" s="25">
        <f t="shared" si="2"/>
        <v>0</v>
      </c>
      <c r="F44" s="45"/>
    </row>
    <row r="45" spans="1:9" ht="12.75">
      <c r="A45" s="20"/>
      <c r="B45" s="43" t="s">
        <v>56</v>
      </c>
      <c r="C45" s="44">
        <v>0</v>
      </c>
      <c r="D45" s="35">
        <v>7714</v>
      </c>
      <c r="E45" s="25">
        <f t="shared" si="2"/>
        <v>0</v>
      </c>
      <c r="F45" s="45"/>
      <c r="G45" s="19" t="s">
        <v>57</v>
      </c>
      <c r="H45" s="19"/>
      <c r="I45" s="7" t="s">
        <v>58</v>
      </c>
    </row>
    <row r="46" spans="1:9" ht="12.75">
      <c r="A46" s="20"/>
      <c r="B46" s="43" t="s">
        <v>59</v>
      </c>
      <c r="C46" s="34">
        <v>0</v>
      </c>
      <c r="D46" s="35">
        <v>7200</v>
      </c>
      <c r="E46" s="25">
        <f t="shared" si="2"/>
        <v>0</v>
      </c>
      <c r="F46" s="45"/>
      <c r="G46" s="19" t="s">
        <v>60</v>
      </c>
      <c r="H46" s="19"/>
      <c r="I46" s="7" t="s">
        <v>58</v>
      </c>
    </row>
    <row r="47" spans="1:6" ht="12.75">
      <c r="A47" s="20" t="s">
        <v>39</v>
      </c>
      <c r="B47" s="43" t="s">
        <v>53</v>
      </c>
      <c r="C47" s="44">
        <v>1</v>
      </c>
      <c r="D47" s="35">
        <v>9771</v>
      </c>
      <c r="E47" s="25">
        <f t="shared" si="2"/>
        <v>9771</v>
      </c>
      <c r="F47" s="45"/>
    </row>
    <row r="48" spans="1:6" ht="12.75">
      <c r="A48" s="20"/>
      <c r="B48" s="43" t="s">
        <v>55</v>
      </c>
      <c r="C48" s="34">
        <v>0</v>
      </c>
      <c r="D48" s="25">
        <v>10800</v>
      </c>
      <c r="E48" s="25">
        <f t="shared" si="2"/>
        <v>0</v>
      </c>
      <c r="F48" s="45"/>
    </row>
    <row r="49" spans="1:9" ht="12.75">
      <c r="A49" s="20"/>
      <c r="B49" s="43" t="s">
        <v>56</v>
      </c>
      <c r="C49" s="44">
        <v>0</v>
      </c>
      <c r="D49" s="35">
        <v>7714</v>
      </c>
      <c r="E49" s="25">
        <f t="shared" si="2"/>
        <v>0</v>
      </c>
      <c r="F49" s="45"/>
      <c r="G49" s="19" t="s">
        <v>57</v>
      </c>
      <c r="H49" s="19"/>
      <c r="I49" s="7" t="s">
        <v>58</v>
      </c>
    </row>
    <row r="50" spans="1:9" ht="12.75">
      <c r="A50" s="20"/>
      <c r="B50" s="43" t="s">
        <v>59</v>
      </c>
      <c r="C50" s="34">
        <v>0</v>
      </c>
      <c r="D50" s="35">
        <v>7200</v>
      </c>
      <c r="E50" s="25">
        <f t="shared" si="2"/>
        <v>0</v>
      </c>
      <c r="F50" s="45"/>
      <c r="G50" s="19" t="s">
        <v>60</v>
      </c>
      <c r="H50" s="19"/>
      <c r="I50" s="7" t="s">
        <v>58</v>
      </c>
    </row>
    <row r="51" spans="1:6" ht="12.75">
      <c r="A51" s="20" t="s">
        <v>40</v>
      </c>
      <c r="B51" s="43" t="s">
        <v>53</v>
      </c>
      <c r="C51" s="44">
        <v>0</v>
      </c>
      <c r="D51" s="35">
        <v>9771</v>
      </c>
      <c r="E51" s="25">
        <f t="shared" si="2"/>
        <v>0</v>
      </c>
      <c r="F51" s="45"/>
    </row>
    <row r="52" spans="1:6" ht="12.75">
      <c r="A52" s="20"/>
      <c r="B52" s="43" t="s">
        <v>55</v>
      </c>
      <c r="C52" s="34">
        <v>0</v>
      </c>
      <c r="D52" s="25">
        <v>10800</v>
      </c>
      <c r="E52" s="25">
        <f t="shared" si="2"/>
        <v>0</v>
      </c>
      <c r="F52" s="45"/>
    </row>
    <row r="53" spans="1:9" ht="12.75">
      <c r="A53" s="20"/>
      <c r="B53" s="43" t="s">
        <v>56</v>
      </c>
      <c r="C53" s="44">
        <v>0</v>
      </c>
      <c r="D53" s="35">
        <v>7714</v>
      </c>
      <c r="E53" s="25">
        <f t="shared" si="2"/>
        <v>0</v>
      </c>
      <c r="F53" s="45"/>
      <c r="G53" s="19" t="s">
        <v>57</v>
      </c>
      <c r="H53" s="19"/>
      <c r="I53" s="7" t="s">
        <v>58</v>
      </c>
    </row>
    <row r="54" spans="1:9" ht="12.75">
      <c r="A54" s="20"/>
      <c r="B54" s="43" t="s">
        <v>59</v>
      </c>
      <c r="C54" s="34">
        <v>0</v>
      </c>
      <c r="D54" s="35">
        <v>7200</v>
      </c>
      <c r="E54" s="25">
        <f t="shared" si="2"/>
        <v>0</v>
      </c>
      <c r="F54" s="45"/>
      <c r="G54" s="19" t="s">
        <v>60</v>
      </c>
      <c r="H54" s="19"/>
      <c r="I54" s="7" t="s">
        <v>58</v>
      </c>
    </row>
    <row r="55" spans="1:6" ht="12.75">
      <c r="A55" s="36"/>
      <c r="B55" s="36"/>
      <c r="C55" s="30"/>
      <c r="D55" s="31"/>
      <c r="E55" s="25">
        <f>SUM(E35:E54)</f>
        <v>39084</v>
      </c>
      <c r="F55" s="38"/>
    </row>
    <row r="56" spans="1:9" ht="12.75">
      <c r="A56" s="20" t="s">
        <v>61</v>
      </c>
      <c r="B56" s="20"/>
      <c r="C56" s="46" t="s">
        <v>62</v>
      </c>
      <c r="D56" s="46"/>
      <c r="E56" s="46"/>
      <c r="F56" s="46"/>
      <c r="H56" s="19"/>
      <c r="I56" s="7" t="s">
        <v>63</v>
      </c>
    </row>
    <row r="57" spans="1:6" ht="12.75">
      <c r="A57" s="36"/>
      <c r="B57" s="36"/>
      <c r="C57" s="37"/>
      <c r="D57" s="47"/>
      <c r="E57" s="48"/>
      <c r="F57" s="49"/>
    </row>
    <row r="58" spans="1:6" ht="12.75">
      <c r="A58" s="42" t="s">
        <v>64</v>
      </c>
      <c r="B58" s="42"/>
      <c r="C58" s="42"/>
      <c r="D58" s="42"/>
      <c r="E58" s="42"/>
      <c r="F58" s="42"/>
    </row>
    <row r="59" spans="1:6" ht="12.75" customHeight="1">
      <c r="A59" s="20" t="s">
        <v>34</v>
      </c>
      <c r="B59" s="43" t="s">
        <v>31</v>
      </c>
      <c r="C59" s="34">
        <v>1</v>
      </c>
      <c r="D59" s="35">
        <v>4749</v>
      </c>
      <c r="E59" s="25">
        <f aca="true" t="shared" si="3" ref="E59:E72">C59*D59</f>
        <v>4749</v>
      </c>
      <c r="F59" s="45" t="s">
        <v>65</v>
      </c>
    </row>
    <row r="60" spans="1:6" ht="12.75">
      <c r="A60" s="20" t="s">
        <v>37</v>
      </c>
      <c r="B60" s="43" t="s">
        <v>25</v>
      </c>
      <c r="C60" s="34">
        <v>1</v>
      </c>
      <c r="D60" s="35">
        <v>1338</v>
      </c>
      <c r="E60" s="25">
        <f t="shared" si="3"/>
        <v>1338</v>
      </c>
      <c r="F60" s="45"/>
    </row>
    <row r="61" spans="1:6" ht="12.75">
      <c r="A61" s="20"/>
      <c r="B61" s="43" t="s">
        <v>27</v>
      </c>
      <c r="C61" s="34">
        <v>1</v>
      </c>
      <c r="D61" s="35">
        <v>1234</v>
      </c>
      <c r="E61" s="25">
        <f t="shared" si="3"/>
        <v>1234</v>
      </c>
      <c r="F61" s="45"/>
    </row>
    <row r="62" spans="1:6" ht="12.75">
      <c r="A62" s="20"/>
      <c r="B62" s="43" t="s">
        <v>30</v>
      </c>
      <c r="C62" s="34">
        <v>1</v>
      </c>
      <c r="D62" s="35">
        <v>2880</v>
      </c>
      <c r="E62" s="25">
        <f t="shared" si="3"/>
        <v>2880</v>
      </c>
      <c r="F62" s="45"/>
    </row>
    <row r="63" spans="1:6" ht="12.75">
      <c r="A63" s="20" t="s">
        <v>38</v>
      </c>
      <c r="B63" s="43" t="s">
        <v>25</v>
      </c>
      <c r="C63" s="34">
        <v>1</v>
      </c>
      <c r="D63" s="35">
        <v>1338</v>
      </c>
      <c r="E63" s="25">
        <f t="shared" si="3"/>
        <v>1338</v>
      </c>
      <c r="F63" s="45"/>
    </row>
    <row r="64" spans="1:6" ht="12.75">
      <c r="A64" s="20"/>
      <c r="B64" s="43" t="s">
        <v>27</v>
      </c>
      <c r="C64" s="34">
        <v>1</v>
      </c>
      <c r="D64" s="35">
        <v>1234</v>
      </c>
      <c r="E64" s="25">
        <f t="shared" si="3"/>
        <v>1234</v>
      </c>
      <c r="F64" s="45"/>
    </row>
    <row r="65" spans="1:6" ht="12.75">
      <c r="A65" s="20"/>
      <c r="B65" s="43" t="s">
        <v>30</v>
      </c>
      <c r="C65" s="34">
        <v>1</v>
      </c>
      <c r="D65" s="35">
        <v>2880</v>
      </c>
      <c r="E65" s="25">
        <f t="shared" si="3"/>
        <v>2880</v>
      </c>
      <c r="F65" s="45"/>
    </row>
    <row r="66" spans="1:6" ht="12.75">
      <c r="A66" s="20" t="s">
        <v>39</v>
      </c>
      <c r="B66" s="43" t="s">
        <v>25</v>
      </c>
      <c r="C66" s="34">
        <v>1</v>
      </c>
      <c r="D66" s="35">
        <v>1338</v>
      </c>
      <c r="E66" s="25">
        <f t="shared" si="3"/>
        <v>1338</v>
      </c>
      <c r="F66" s="45"/>
    </row>
    <row r="67" spans="1:6" ht="12.75">
      <c r="A67" s="20"/>
      <c r="B67" s="43" t="s">
        <v>27</v>
      </c>
      <c r="C67" s="34">
        <v>1</v>
      </c>
      <c r="D67" s="35">
        <v>1234</v>
      </c>
      <c r="E67" s="25">
        <f t="shared" si="3"/>
        <v>1234</v>
      </c>
      <c r="F67" s="45"/>
    </row>
    <row r="68" spans="1:6" ht="12.75">
      <c r="A68" s="20"/>
      <c r="B68" s="43" t="s">
        <v>32</v>
      </c>
      <c r="C68" s="34">
        <v>1</v>
      </c>
      <c r="D68" s="35">
        <v>6686</v>
      </c>
      <c r="E68" s="25">
        <f t="shared" si="3"/>
        <v>6686</v>
      </c>
      <c r="F68" s="45"/>
    </row>
    <row r="69" spans="1:6" ht="12.75">
      <c r="A69" s="20" t="s">
        <v>40</v>
      </c>
      <c r="B69" s="43" t="s">
        <v>25</v>
      </c>
      <c r="C69" s="34">
        <v>1</v>
      </c>
      <c r="D69" s="35">
        <v>1338</v>
      </c>
      <c r="E69" s="25">
        <f t="shared" si="3"/>
        <v>1338</v>
      </c>
      <c r="F69" s="45"/>
    </row>
    <row r="70" spans="1:6" ht="12.75">
      <c r="A70" s="20"/>
      <c r="B70" s="43" t="s">
        <v>27</v>
      </c>
      <c r="C70" s="34">
        <v>1</v>
      </c>
      <c r="D70" s="35">
        <v>1234</v>
      </c>
      <c r="E70" s="25">
        <f t="shared" si="3"/>
        <v>1234</v>
      </c>
      <c r="F70" s="45"/>
    </row>
    <row r="71" spans="1:6" ht="12.75">
      <c r="A71" s="20"/>
      <c r="B71" s="43" t="s">
        <v>30</v>
      </c>
      <c r="C71" s="34">
        <v>0</v>
      </c>
      <c r="D71" s="35">
        <v>2880</v>
      </c>
      <c r="E71" s="25">
        <f t="shared" si="3"/>
        <v>0</v>
      </c>
      <c r="F71" s="45"/>
    </row>
    <row r="72" spans="1:6" ht="12.75">
      <c r="A72" s="20" t="s">
        <v>66</v>
      </c>
      <c r="B72" s="43" t="s">
        <v>25</v>
      </c>
      <c r="C72" s="34">
        <v>0</v>
      </c>
      <c r="D72" s="35">
        <v>1338</v>
      </c>
      <c r="E72" s="25">
        <f t="shared" si="3"/>
        <v>0</v>
      </c>
      <c r="F72" s="45"/>
    </row>
    <row r="73" spans="3:6" ht="12.75">
      <c r="C73" s="37"/>
      <c r="D73" s="31"/>
      <c r="E73" s="35">
        <f>SUM(E59:E72)</f>
        <v>27483</v>
      </c>
      <c r="F73" s="38"/>
    </row>
    <row r="74" spans="1:9" ht="12.75">
      <c r="A74" s="20" t="s">
        <v>67</v>
      </c>
      <c r="B74" s="20"/>
      <c r="C74" s="46" t="s">
        <v>68</v>
      </c>
      <c r="D74" s="46"/>
      <c r="E74" s="46"/>
      <c r="F74" s="46"/>
      <c r="H74" s="19"/>
      <c r="I74" s="7" t="s">
        <v>69</v>
      </c>
    </row>
  </sheetData>
  <sheetProtection selectLockedCells="1" selectUnlockedCells="1"/>
  <mergeCells count="50">
    <mergeCell ref="A1:F1"/>
    <mergeCell ref="A2:F2"/>
    <mergeCell ref="A4:B4"/>
    <mergeCell ref="C4:E4"/>
    <mergeCell ref="F4:G4"/>
    <mergeCell ref="A5:B5"/>
    <mergeCell ref="C5:E5"/>
    <mergeCell ref="F5:G5"/>
    <mergeCell ref="A6:B6"/>
    <mergeCell ref="C6:E6"/>
    <mergeCell ref="F6:G6"/>
    <mergeCell ref="A8:F8"/>
    <mergeCell ref="A9:B9"/>
    <mergeCell ref="D9:F9"/>
    <mergeCell ref="A10:B10"/>
    <mergeCell ref="D10:F10"/>
    <mergeCell ref="A11:B11"/>
    <mergeCell ref="D11:F11"/>
    <mergeCell ref="A12:B12"/>
    <mergeCell ref="D12:F12"/>
    <mergeCell ref="A14:F14"/>
    <mergeCell ref="A15:A19"/>
    <mergeCell ref="D15:F15"/>
    <mergeCell ref="D16:F19"/>
    <mergeCell ref="A20:A24"/>
    <mergeCell ref="D20:F24"/>
    <mergeCell ref="A26:B27"/>
    <mergeCell ref="F26:F27"/>
    <mergeCell ref="A28:B28"/>
    <mergeCell ref="A29:F29"/>
    <mergeCell ref="A30:B30"/>
    <mergeCell ref="F30:F31"/>
    <mergeCell ref="A31:B31"/>
    <mergeCell ref="A34:F34"/>
    <mergeCell ref="A35:A38"/>
    <mergeCell ref="F35:F54"/>
    <mergeCell ref="A39:A42"/>
    <mergeCell ref="A43:A46"/>
    <mergeCell ref="A47:A50"/>
    <mergeCell ref="A51:A54"/>
    <mergeCell ref="A56:B56"/>
    <mergeCell ref="C56:F56"/>
    <mergeCell ref="A58:F58"/>
    <mergeCell ref="F59:F72"/>
    <mergeCell ref="A60:A62"/>
    <mergeCell ref="A63:A65"/>
    <mergeCell ref="A66:A68"/>
    <mergeCell ref="A69:A71"/>
    <mergeCell ref="A74:B74"/>
    <mergeCell ref="C74:F74"/>
  </mergeCells>
  <dataValidations count="2">
    <dataValidation operator="equal" allowBlank="1" showErrorMessage="1" sqref="C6">
      <formula1>0</formula1>
    </dataValidation>
    <dataValidation type="list" operator="equal" showErrorMessage="1" sqref="C56">
      <formula1>"non-smoking,smoking,either will do"</formula1>
    </dataValidation>
  </dataValidations>
  <hyperlinks>
    <hyperlink ref="C5" r:id="rId1" display="tsujimot@astro.isas.jaxa.jp"/>
  </hyperlinks>
  <printOptions/>
  <pageMargins left="0.39375" right="0.39375" top="0.39375" bottom="0.39375" header="0.5118055555555555" footer="0.5118055555555555"/>
  <pageSetup firstPageNumber="1" useFirstPageNumber="1" horizontalDpi="300" verticalDpi="300" orientation="portrait" paperSize="8"/>
</worksheet>
</file>

<file path=xl/worksheets/sheet2.xml><?xml version="1.0" encoding="utf-8"?>
<worksheet xmlns="http://schemas.openxmlformats.org/spreadsheetml/2006/main" xmlns:r="http://schemas.openxmlformats.org/officeDocument/2006/relationships">
  <dimension ref="A1:F17"/>
  <sheetViews>
    <sheetView showOutlineSymbols="0" view="pageBreakPreview" zoomScale="140" zoomScaleNormal="200" zoomScaleSheetLayoutView="140" workbookViewId="0" topLeftCell="A1">
      <selection activeCell="A15" sqref="A15"/>
    </sheetView>
  </sheetViews>
  <sheetFormatPr defaultColWidth="12.57421875" defaultRowHeight="12"/>
  <cols>
    <col min="1" max="6" width="13.00390625" style="50" customWidth="1"/>
    <col min="7" max="16384" width="12.8515625" style="50" customWidth="1"/>
  </cols>
  <sheetData>
    <row r="1" spans="1:6" ht="17.25">
      <c r="A1" s="51" t="s">
        <v>70</v>
      </c>
      <c r="B1" s="51"/>
      <c r="C1" s="51"/>
      <c r="D1" s="52" t="s">
        <v>71</v>
      </c>
      <c r="E1" s="52"/>
      <c r="F1" s="52"/>
    </row>
    <row r="2" spans="1:6" ht="16.5">
      <c r="A2" s="53"/>
      <c r="B2" s="54"/>
      <c r="C2" s="54"/>
      <c r="D2" s="54"/>
      <c r="E2" s="54"/>
      <c r="F2" s="55"/>
    </row>
    <row r="3" spans="1:6" ht="24.75">
      <c r="A3" s="56" t="s">
        <v>72</v>
      </c>
      <c r="B3" s="56"/>
      <c r="C3" s="56"/>
      <c r="D3" s="56"/>
      <c r="E3" s="56"/>
      <c r="F3" s="56"/>
    </row>
    <row r="4" spans="1:6" s="58" customFormat="1" ht="9.75">
      <c r="A4" s="57"/>
      <c r="C4" s="59"/>
      <c r="F4" s="60"/>
    </row>
    <row r="5" spans="1:6" s="62" customFormat="1" ht="24.75">
      <c r="A5" s="61"/>
      <c r="B5" s="62" t="s">
        <v>73</v>
      </c>
      <c r="C5" s="63">
        <f>'Cost estimator'!$C$4</f>
        <v>0</v>
      </c>
      <c r="D5" s="63"/>
      <c r="E5" s="63"/>
      <c r="F5" s="63"/>
    </row>
    <row r="6" spans="1:6" ht="12.75" customHeight="1">
      <c r="A6" s="64" t="s">
        <v>74</v>
      </c>
      <c r="B6" s="64"/>
      <c r="C6" s="64"/>
      <c r="D6" s="64"/>
      <c r="E6" s="64"/>
      <c r="F6" s="64"/>
    </row>
    <row r="7" spans="1:6" ht="16.5">
      <c r="A7" s="64" t="s">
        <v>75</v>
      </c>
      <c r="B7" s="64"/>
      <c r="C7" s="64"/>
      <c r="D7" s="64"/>
      <c r="E7" s="64"/>
      <c r="F7" s="64"/>
    </row>
    <row r="8" spans="1:6" ht="16.5">
      <c r="A8" s="64"/>
      <c r="B8" s="64" t="s">
        <v>76</v>
      </c>
      <c r="C8" s="64">
        <v>15000</v>
      </c>
      <c r="D8" s="64"/>
      <c r="E8" s="64"/>
      <c r="F8" s="64"/>
    </row>
    <row r="9" spans="1:6" ht="16.5">
      <c r="A9" s="64" t="s">
        <v>75</v>
      </c>
      <c r="B9" s="64"/>
      <c r="C9" s="64"/>
      <c r="D9" s="64"/>
      <c r="E9" s="64"/>
      <c r="F9" s="64"/>
    </row>
    <row r="10" spans="1:6" ht="16.5">
      <c r="A10" s="65"/>
      <c r="B10" s="66"/>
      <c r="C10" s="66"/>
      <c r="D10" s="66"/>
      <c r="E10" s="66"/>
      <c r="F10" s="67"/>
    </row>
    <row r="11" spans="1:6" s="62" customFormat="1" ht="24.75">
      <c r="A11" s="68">
        <f>'Cost estimator'!C9</f>
        <v>12000</v>
      </c>
      <c r="B11" s="68"/>
      <c r="C11" s="68"/>
      <c r="D11" s="68"/>
      <c r="E11" s="68"/>
      <c r="F11" s="68"/>
    </row>
    <row r="12" spans="1:6" s="62" customFormat="1" ht="24.75">
      <c r="A12" s="69">
        <f>'Cost estimator'!A9</f>
        <v>0</v>
      </c>
      <c r="B12" s="69">
        <f>'Cost estimator'!B5</f>
        <v>0</v>
      </c>
      <c r="C12" s="69"/>
      <c r="D12" s="69"/>
      <c r="E12" s="69"/>
      <c r="F12" s="69"/>
    </row>
    <row r="13" spans="1:6" ht="16.5">
      <c r="A13" s="70" t="s">
        <v>77</v>
      </c>
      <c r="B13" s="70"/>
      <c r="C13" s="70"/>
      <c r="D13" s="70"/>
      <c r="E13" s="70"/>
      <c r="F13" s="70"/>
    </row>
    <row r="14" spans="1:6" ht="16.5">
      <c r="A14" s="70" t="s">
        <v>78</v>
      </c>
      <c r="B14" s="70"/>
      <c r="C14" s="70"/>
      <c r="D14" s="70"/>
      <c r="E14" s="70"/>
      <c r="F14" s="70"/>
    </row>
    <row r="15" spans="1:6" ht="16.5">
      <c r="A15" s="53"/>
      <c r="F15" s="55"/>
    </row>
    <row r="16" spans="1:6" ht="16.5">
      <c r="A16" s="53"/>
      <c r="F16" s="55"/>
    </row>
    <row r="17" spans="1:6" ht="16.5">
      <c r="A17" s="71"/>
      <c r="B17" s="72"/>
      <c r="C17" s="72"/>
      <c r="D17" s="72"/>
      <c r="E17" s="72"/>
      <c r="F17" s="73"/>
    </row>
  </sheetData>
  <sheetProtection selectLockedCells="1" selectUnlockedCells="1"/>
  <mergeCells count="9">
    <mergeCell ref="A1:C1"/>
    <mergeCell ref="D1:F1"/>
    <mergeCell ref="A3:F3"/>
    <mergeCell ref="C5:F5"/>
    <mergeCell ref="A6:F9"/>
    <mergeCell ref="A11:F11"/>
    <mergeCell ref="A12:F12"/>
    <mergeCell ref="A13:F13"/>
    <mergeCell ref="A14:F14"/>
  </mergeCells>
  <printOptions/>
  <pageMargins left="0.39375" right="0.39375" top="0.39375" bottom="0.39375" header="0.5118055555555555" footer="0.5118055555555555"/>
  <pageSetup horizontalDpi="300" verticalDpi="300" orientation="portrait" paperSize="8"/>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Tsujimoto</dc:creator>
  <cp:keywords/>
  <dc:description/>
  <cp:lastModifiedBy>Masahiro Tsujimoto</cp:lastModifiedBy>
  <dcterms:created xsi:type="dcterms:W3CDTF">2019-02-07T13:20:13Z</dcterms:created>
  <dcterms:modified xsi:type="dcterms:W3CDTF">2019-03-01T03:13:33Z</dcterms:modified>
  <cp:category/>
  <cp:version/>
  <cp:contentType/>
  <cp:contentStatus/>
  <cp:revision>301</cp:revision>
</cp:coreProperties>
</file>